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915" windowHeight="13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<sst xmlns="http://schemas.openxmlformats.org/spreadsheetml/2006/main" count="276" uniqueCount="173">
  <si>
    <t>ハンドル名</t>
  </si>
  <si>
    <t>展示内容</t>
  </si>
  <si>
    <t>ブロック数</t>
  </si>
  <si>
    <t>ブロック数</t>
  </si>
  <si>
    <t>２３日</t>
  </si>
  <si>
    <t>２４日</t>
  </si>
  <si>
    <t>コンセント</t>
  </si>
  <si>
    <t>懇親会</t>
  </si>
  <si>
    <t>懇親会</t>
  </si>
  <si>
    <t>ヴェネター級</t>
  </si>
  <si>
    <t>Y-Wing</t>
  </si>
  <si>
    <t>スノースピーダー</t>
  </si>
  <si>
    <t>YF-29間に合えば</t>
  </si>
  <si>
    <t>キャベツ太郎</t>
  </si>
  <si>
    <t>カリ城フィアット</t>
  </si>
  <si>
    <t>高橋清二</t>
  </si>
  <si>
    <t>未定</t>
  </si>
  <si>
    <t>1/24　X-WING</t>
  </si>
  <si>
    <t>1/24　ルパンフィアット旅立ち2</t>
  </si>
  <si>
    <t>ほか</t>
  </si>
  <si>
    <t>コンセント</t>
  </si>
  <si>
    <t>フクイ</t>
  </si>
  <si>
    <t>○</t>
  </si>
  <si>
    <t>ヤタ</t>
  </si>
  <si>
    <t>1/144ファルコン　on ISD</t>
  </si>
  <si>
    <t>1/48 タイファイター</t>
  </si>
  <si>
    <t>GillesV27</t>
  </si>
  <si>
    <t>1/72バルキリー</t>
  </si>
  <si>
    <t>○</t>
  </si>
  <si>
    <t>ROKUGEN</t>
  </si>
  <si>
    <t>Grasser</t>
  </si>
  <si>
    <t>どろぼうひげ</t>
  </si>
  <si>
    <t>クラリスとシトロエン</t>
  </si>
  <si>
    <t>CA5 シャトル&amp;スレーブ1</t>
  </si>
  <si>
    <t>CA6 1/48　タイファイター</t>
  </si>
  <si>
    <t>デススターⅡ</t>
  </si>
  <si>
    <t>オガケンサンバ</t>
  </si>
  <si>
    <t>オーシャン</t>
  </si>
  <si>
    <t>1/35ナッツロッカー</t>
  </si>
  <si>
    <t>サンダーバード２号</t>
  </si>
  <si>
    <t>①1/35　ベルゼルガ</t>
  </si>
  <si>
    <t>秀兄ぃ</t>
  </si>
  <si>
    <t>②今回の出オチネタ　２点</t>
  </si>
  <si>
    <t>③その他穴埋め用旧作</t>
  </si>
  <si>
    <t>ちょうぎ</t>
  </si>
  <si>
    <t>①1/200 デストロイド・モンスター</t>
  </si>
  <si>
    <t>②1/24 カリ城「追跡」</t>
  </si>
  <si>
    <t>③ヱクセリオン</t>
  </si>
  <si>
    <t>④あと1つぐらい何か・・・</t>
  </si>
  <si>
    <t>fm 144　ファルコン</t>
  </si>
  <si>
    <t>ウェーブ　ＫＡＵＺジオラマ</t>
  </si>
  <si>
    <t>①戦闘艇　「零」</t>
  </si>
  <si>
    <t>②人型歩行戦車</t>
  </si>
  <si>
    <t>③ガチャダマ小惑星探査機「はやぶさ」</t>
  </si>
  <si>
    <t>④その他２ケほど・・・</t>
  </si>
  <si>
    <t>（架空飛行機工場）</t>
  </si>
  <si>
    <t>1/48 新型レアベア、</t>
  </si>
  <si>
    <t>その他新作の飛行機を少々</t>
  </si>
  <si>
    <t>②バンダイ1/12アルファロメオ・グランスポルト・クワトロオーデ・ザガート</t>
  </si>
  <si>
    <t>スターデストロイヤー（ガレージキット）電飾</t>
  </si>
  <si>
    <t>ＳＷビーグルコレクション多数</t>
  </si>
  <si>
    <t>デススターⅡ内攻防（ジオラマ）</t>
  </si>
  <si>
    <t>クラリスとシトロエン２ｃｖ</t>
  </si>
  <si>
    <t>ウミガメ　ミニビネット</t>
  </si>
  <si>
    <t>1/24　三浦あずさ仕様R34</t>
  </si>
  <si>
    <t>1/35　九七式中戦車”鋼の豆タンク”</t>
  </si>
  <si>
    <t>1/20　SAFS</t>
  </si>
  <si>
    <t>1/72　F-35B　航空自衛隊仕様</t>
  </si>
  <si>
    <t>1/72　アイマス機各種</t>
  </si>
  <si>
    <t>藤埼　ヒロ</t>
  </si>
  <si>
    <t>1/700ノーチラス（リーグ･オブ･レジェンド）</t>
  </si>
  <si>
    <t>ＤＯＲＯ☆ＯＦＦ　展示会　参加者名簿</t>
  </si>
  <si>
    <t>1/48　X-WING</t>
  </si>
  <si>
    <t>なんちゃってAFS　NIGHT　STALKERとR380</t>
  </si>
  <si>
    <t>一般参加</t>
  </si>
  <si>
    <t>小計</t>
  </si>
  <si>
    <t>総合計</t>
  </si>
  <si>
    <t>「モスラ（1961）」-原子熱線砲（フルスクラッチ）　ほか</t>
  </si>
  <si>
    <t>残り</t>
  </si>
  <si>
    <t>TOTAL集計</t>
  </si>
  <si>
    <t>Y-wingファイター　fm1/72</t>
  </si>
  <si>
    <t>Gii 3</t>
  </si>
  <si>
    <t>イマイ　KSSバード他</t>
  </si>
  <si>
    <t>The Great deceiver</t>
  </si>
  <si>
    <t>1/43 ブラバムアルファBT45</t>
  </si>
  <si>
    <t>　　　　ジョーダンプジョー196</t>
  </si>
  <si>
    <t>1/48　フォッケウルフ　Fｗ190　A3</t>
  </si>
  <si>
    <t>1/35　タイガーⅠ型</t>
  </si>
  <si>
    <t>その他1～2点（予定）</t>
  </si>
  <si>
    <r>
      <t>p</t>
    </r>
    <r>
      <rPr>
        <sz val="11"/>
        <rFont val="ＭＳ Ｐゴシック"/>
        <family val="0"/>
      </rPr>
      <t>age 1</t>
    </r>
  </si>
  <si>
    <r>
      <t>L</t>
    </r>
    <r>
      <rPr>
        <sz val="11"/>
        <rFont val="ＭＳ Ｐゴシック"/>
        <family val="0"/>
      </rPr>
      <t>astUpdate</t>
    </r>
  </si>
  <si>
    <r>
      <t>E</t>
    </r>
    <r>
      <rPr>
        <sz val="11"/>
        <rFont val="ＭＳ Ｐゴシック"/>
        <family val="0"/>
      </rPr>
      <t>ntry No.</t>
    </r>
  </si>
  <si>
    <r>
      <t>p</t>
    </r>
    <r>
      <rPr>
        <sz val="11"/>
        <rFont val="ＭＳ Ｐゴシック"/>
        <family val="0"/>
      </rPr>
      <t>age 2</t>
    </r>
  </si>
  <si>
    <r>
      <t>L</t>
    </r>
    <r>
      <rPr>
        <sz val="11"/>
        <rFont val="ＭＳ Ｐゴシック"/>
        <family val="0"/>
      </rPr>
      <t>astUpdate</t>
    </r>
  </si>
  <si>
    <r>
      <t>E</t>
    </r>
    <r>
      <rPr>
        <sz val="11"/>
        <rFont val="ＭＳ Ｐゴシック"/>
        <family val="0"/>
      </rPr>
      <t>ntry No.</t>
    </r>
  </si>
  <si>
    <t>MACK</t>
  </si>
  <si>
    <t>○</t>
  </si>
  <si>
    <t>EFINK</t>
  </si>
  <si>
    <t>戦士の銃　ｘ　３　</t>
  </si>
  <si>
    <t>×</t>
  </si>
  <si>
    <t>ライトセイバーを数本</t>
  </si>
  <si>
    <t>1/４8AFVヘッツァー</t>
  </si>
  <si>
    <t>ヤクトパンサーほか</t>
  </si>
  <si>
    <t>宮坂お父さん</t>
  </si>
  <si>
    <t>②1/20　AFS（ナイトストーカー他）</t>
  </si>
  <si>
    <t>③他…。</t>
  </si>
  <si>
    <t>おーた</t>
  </si>
  <si>
    <t>直径7.5cm 初代デススター。</t>
  </si>
  <si>
    <t>その他、</t>
  </si>
  <si>
    <t>ピコ</t>
  </si>
  <si>
    <r>
      <t>p</t>
    </r>
    <r>
      <rPr>
        <sz val="11"/>
        <rFont val="ＭＳ Ｐゴシック"/>
        <family val="0"/>
      </rPr>
      <t>age 3</t>
    </r>
  </si>
  <si>
    <t>ＫＢ</t>
  </si>
  <si>
    <t>ジュンチー</t>
  </si>
  <si>
    <t>νブツヨク</t>
  </si>
  <si>
    <t>ＳＯＬ</t>
  </si>
  <si>
    <t>ぴあにしも</t>
  </si>
  <si>
    <t>ターシャ・テューダー</t>
  </si>
  <si>
    <t>３０th Anniversary（一部のみ）</t>
  </si>
  <si>
    <t>ハムスターフィギュア</t>
  </si>
  <si>
    <t>だごれっど</t>
  </si>
  <si>
    <r>
      <t>p</t>
    </r>
    <r>
      <rPr>
        <sz val="11"/>
        <rFont val="ＭＳ Ｐゴシック"/>
        <family val="0"/>
      </rPr>
      <t>age 4</t>
    </r>
  </si>
  <si>
    <t>コクイ</t>
  </si>
  <si>
    <t>そらきお</t>
  </si>
  <si>
    <t>LEX</t>
  </si>
  <si>
    <t>モンカラマリ・スタークルーザー 1/2256</t>
  </si>
  <si>
    <t>ＤＯＲＯ☆ＯＦＦ　メンバー</t>
  </si>
  <si>
    <t>水曜どうでしょうフィギュア改造、原付東日本のミスター</t>
  </si>
  <si>
    <t>①1/144アイマス機　完成しただけ（最大15機）</t>
  </si>
  <si>
    <t>ＪＭＣ参加作品、1/48 ＲＢ－８６　Ｒｅｄ　Ｂａｒｏｎ</t>
  </si>
  <si>
    <t>①ボークス１/１００IMSバッシュザブラックナイト</t>
  </si>
  <si>
    <t>スーパースターデストロイヤー（ガレージキット）　</t>
  </si>
  <si>
    <t>メディカルフリゲート（ガレージキット）</t>
  </si>
  <si>
    <t>１／１４４　ＦＭミレニアムファルコン</t>
  </si>
  <si>
    <t>ホス・レベルベース（ジオラマ）電飾</t>
  </si>
  <si>
    <t>「千と千尋の神隠し」-油屋　（フルスクラッチ）</t>
  </si>
  <si>
    <t>たつまる</t>
  </si>
  <si>
    <t>hide.com</t>
  </si>
  <si>
    <t>toshi</t>
  </si>
  <si>
    <t>アンドロメダ、巡洋艦ほか</t>
  </si>
  <si>
    <t>ＤＯＲＯ☆ＯＦＦメンバー</t>
  </si>
  <si>
    <t>シーカーボール</t>
  </si>
  <si>
    <t>ヨーダ</t>
  </si>
  <si>
    <t>ブロッケード　ランナー</t>
  </si>
  <si>
    <t>リパブリック　ガンシップ</t>
  </si>
  <si>
    <t>LAAT/c</t>
  </si>
  <si>
    <t>AT-TE</t>
  </si>
  <si>
    <t>1/2256 スターデストロイヤー</t>
  </si>
  <si>
    <t>スペースシャトル</t>
  </si>
  <si>
    <t>ED209</t>
  </si>
  <si>
    <t>ウォーカーマシン、</t>
  </si>
  <si>
    <r>
      <t>AFS Mk</t>
    </r>
    <r>
      <rPr>
        <sz val="12"/>
        <color indexed="63"/>
        <rFont val="ＭＳ Ｐゴシック"/>
        <family val="3"/>
      </rPr>
      <t>Ⅱ</t>
    </r>
  </si>
  <si>
    <r>
      <t>Ａ</t>
    </r>
    <r>
      <rPr>
        <sz val="12"/>
        <color indexed="63"/>
        <rFont val="Verdana"/>
        <family val="2"/>
      </rPr>
      <t>T-ST</t>
    </r>
  </si>
  <si>
    <t>mpcX-Wing</t>
  </si>
  <si>
    <t>appletree</t>
  </si>
  <si>
    <t>・サンダーバード秘密基地</t>
  </si>
  <si>
    <r>
      <t>・にせ</t>
    </r>
    <r>
      <rPr>
        <sz val="12"/>
        <color indexed="63"/>
        <rFont val="Verdana"/>
        <family val="2"/>
      </rPr>
      <t>X</t>
    </r>
    <r>
      <rPr>
        <sz val="12"/>
        <color indexed="63"/>
        <rFont val="ＭＳ Ｐゴシック"/>
        <family val="3"/>
      </rPr>
      <t>ウイング</t>
    </r>
  </si>
  <si>
    <t>・制作中のもの</t>
  </si>
  <si>
    <t>×</t>
  </si>
  <si>
    <t>蒼月</t>
  </si>
  <si>
    <r>
      <t>1/48</t>
    </r>
    <r>
      <rPr>
        <sz val="12"/>
        <color indexed="63"/>
        <rFont val="ＭＳ Ｐゴシック"/>
        <family val="3"/>
      </rPr>
      <t>隼Ⅲ型甲</t>
    </r>
  </si>
  <si>
    <r>
      <t>1/35</t>
    </r>
    <r>
      <rPr>
        <sz val="12"/>
        <color indexed="63"/>
        <rFont val="ＭＳ Ｐゴシック"/>
        <family val="3"/>
      </rPr>
      <t>日本軍戦車</t>
    </r>
  </si>
  <si>
    <t>他</t>
  </si>
  <si>
    <t>MSM12R</t>
  </si>
  <si>
    <t>考え中</t>
  </si>
  <si>
    <t>ガンシップ</t>
  </si>
  <si>
    <t>王蟲とナウシカ</t>
  </si>
  <si>
    <r>
      <t>AT-ST</t>
    </r>
    <r>
      <rPr>
        <sz val="12"/>
        <color indexed="63"/>
        <rFont val="ＭＳ Ｐゴシック"/>
        <family val="3"/>
      </rPr>
      <t>コックピット</t>
    </r>
  </si>
  <si>
    <t>ライデンアーマー</t>
  </si>
  <si>
    <r>
      <t>ピンポン玉デススター</t>
    </r>
    <r>
      <rPr>
        <sz val="12"/>
        <color indexed="63"/>
        <rFont val="Verdana"/>
        <family val="2"/>
      </rPr>
      <t>1</t>
    </r>
    <r>
      <rPr>
        <sz val="12"/>
        <color indexed="63"/>
        <rFont val="ＭＳ Ｐゴシック"/>
        <family val="3"/>
      </rPr>
      <t>と</t>
    </r>
    <r>
      <rPr>
        <sz val="12"/>
        <color indexed="63"/>
        <rFont val="Verdana"/>
        <family val="2"/>
      </rPr>
      <t>2(ver.1,2)</t>
    </r>
  </si>
  <si>
    <t>ニコイチのタイ・インターセプター</t>
  </si>
  <si>
    <t>ビーコレいろいろ</t>
  </si>
  <si>
    <t>その他、スペースを考慮のうえ</t>
  </si>
  <si>
    <t>WildRiver荒川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</si>
</sst>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残り&quot;##"/>
    <numFmt numFmtId="180" formatCode="&quot;残り:&quot;##"/>
    <numFmt numFmtId="181" formatCode="0_);[Red]\(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0"/>
      <color indexed="63"/>
      <name val="ＭＳ Ｐゴシック"/>
      <family val="3"/>
    </font>
    <font>
      <b/>
      <sz val="11"/>
      <name val="ＭＳ Ｐゴシック"/>
      <family val="0"/>
    </font>
    <font>
      <sz val="12"/>
      <color indexed="63"/>
      <name val="Verdana"/>
      <family val="2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19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38" xfId="0" applyFont="1" applyBorder="1" applyAlignment="1">
      <alignment/>
    </xf>
    <xf numFmtId="20" fontId="0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8" fillId="0" borderId="39" xfId="0" applyFont="1" applyBorder="1" applyAlignment="1">
      <alignment/>
    </xf>
    <xf numFmtId="2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40" xfId="0" applyNumberFormat="1" applyFont="1" applyBorder="1" applyAlignment="1">
      <alignment horizontal="center"/>
    </xf>
    <xf numFmtId="181" fontId="0" fillId="0" borderId="39" xfId="0" applyNumberFormat="1" applyFont="1" applyBorder="1" applyAlignment="1">
      <alignment horizontal="center"/>
    </xf>
    <xf numFmtId="181" fontId="0" fillId="0" borderId="40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11" xfId="0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8"/>
  <sheetViews>
    <sheetView tabSelected="1" workbookViewId="0" topLeftCell="A1">
      <selection activeCell="H28" sqref="H28"/>
    </sheetView>
  </sheetViews>
  <sheetFormatPr defaultColWidth="9.00390625" defaultRowHeight="13.5"/>
  <cols>
    <col min="1" max="1" width="3.25390625" style="39" customWidth="1"/>
    <col min="2" max="2" width="13.25390625" style="40" bestFit="1" customWidth="1"/>
    <col min="3" max="3" width="17.375" style="39" bestFit="1" customWidth="1"/>
    <col min="4" max="4" width="49.75390625" style="39" customWidth="1"/>
    <col min="5" max="8" width="9.125" style="40" bestFit="1" customWidth="1"/>
    <col min="9" max="9" width="17.375" style="40" bestFit="1" customWidth="1"/>
    <col min="10" max="16384" width="9.00390625" style="39" customWidth="1"/>
  </cols>
  <sheetData>
    <row r="1" spans="2:9" ht="28.5">
      <c r="B1" s="1"/>
      <c r="C1" s="5" t="s">
        <v>71</v>
      </c>
      <c r="I1" s="40" t="s">
        <v>89</v>
      </c>
    </row>
    <row r="2" spans="2:9" ht="18" customHeight="1" thickBot="1">
      <c r="B2" s="104" t="s">
        <v>139</v>
      </c>
      <c r="H2" s="40" t="s">
        <v>90</v>
      </c>
      <c r="I2" s="41">
        <f ca="1">NOW()</f>
        <v>40723.37380439815</v>
      </c>
    </row>
    <row r="3" spans="2:9" ht="16.5" customHeight="1" thickBot="1" thickTop="1">
      <c r="B3" s="42" t="s">
        <v>91</v>
      </c>
      <c r="C3" s="43" t="s">
        <v>0</v>
      </c>
      <c r="D3" s="43" t="s">
        <v>1</v>
      </c>
      <c r="E3" s="43" t="s">
        <v>3</v>
      </c>
      <c r="F3" s="43" t="s">
        <v>4</v>
      </c>
      <c r="G3" s="43" t="s">
        <v>5</v>
      </c>
      <c r="H3" s="43" t="s">
        <v>20</v>
      </c>
      <c r="I3" s="44" t="s">
        <v>8</v>
      </c>
    </row>
    <row r="4" spans="2:9" ht="16.5" customHeight="1" thickTop="1">
      <c r="B4" s="45">
        <v>1</v>
      </c>
      <c r="C4" s="46" t="s">
        <v>21</v>
      </c>
      <c r="D4" s="105" t="s">
        <v>9</v>
      </c>
      <c r="E4" s="47">
        <v>1</v>
      </c>
      <c r="F4" s="48" t="str">
        <f>"9:00"</f>
        <v>9:00</v>
      </c>
      <c r="G4" s="48">
        <v>0.375</v>
      </c>
      <c r="H4" s="47" t="s">
        <v>22</v>
      </c>
      <c r="I4" s="49" t="s">
        <v>22</v>
      </c>
    </row>
    <row r="5" spans="2:9" ht="16.5" customHeight="1">
      <c r="B5" s="45"/>
      <c r="C5" s="46"/>
      <c r="D5" s="105" t="s">
        <v>10</v>
      </c>
      <c r="E5" s="47"/>
      <c r="F5" s="47"/>
      <c r="G5" s="47"/>
      <c r="H5" s="47"/>
      <c r="I5" s="49"/>
    </row>
    <row r="6" spans="2:9" ht="16.5" customHeight="1">
      <c r="B6" s="50"/>
      <c r="C6" s="51"/>
      <c r="D6" s="106" t="s">
        <v>11</v>
      </c>
      <c r="E6" s="52"/>
      <c r="F6" s="52"/>
      <c r="G6" s="52"/>
      <c r="H6" s="52"/>
      <c r="I6" s="53"/>
    </row>
    <row r="7" spans="2:9" ht="16.5" customHeight="1">
      <c r="B7" s="45">
        <v>2</v>
      </c>
      <c r="C7" s="46" t="s">
        <v>23</v>
      </c>
      <c r="D7" s="105" t="s">
        <v>24</v>
      </c>
      <c r="E7" s="47">
        <v>3</v>
      </c>
      <c r="F7" s="48">
        <v>0.375</v>
      </c>
      <c r="G7" s="48">
        <v>0.375</v>
      </c>
      <c r="H7" s="47" t="s">
        <v>22</v>
      </c>
      <c r="I7" s="49" t="s">
        <v>22</v>
      </c>
    </row>
    <row r="8" spans="2:9" ht="16.5" customHeight="1">
      <c r="B8" s="50"/>
      <c r="C8" s="51"/>
      <c r="D8" s="106" t="s">
        <v>25</v>
      </c>
      <c r="E8" s="52"/>
      <c r="F8" s="52"/>
      <c r="G8" s="52"/>
      <c r="H8" s="52"/>
      <c r="I8" s="53"/>
    </row>
    <row r="9" spans="2:9" ht="16.5" customHeight="1">
      <c r="B9" s="45">
        <v>3</v>
      </c>
      <c r="C9" s="46" t="s">
        <v>26</v>
      </c>
      <c r="D9" s="105" t="s">
        <v>9</v>
      </c>
      <c r="E9" s="47">
        <v>1</v>
      </c>
      <c r="F9" s="48">
        <v>0.375</v>
      </c>
      <c r="G9" s="48">
        <v>0.375</v>
      </c>
      <c r="H9" s="47" t="s">
        <v>22</v>
      </c>
      <c r="I9" s="49" t="s">
        <v>22</v>
      </c>
    </row>
    <row r="10" spans="2:9" ht="16.5" customHeight="1">
      <c r="B10" s="45"/>
      <c r="C10" s="46"/>
      <c r="D10" s="105" t="s">
        <v>27</v>
      </c>
      <c r="E10" s="47"/>
      <c r="F10" s="47"/>
      <c r="G10" s="47"/>
      <c r="H10" s="47"/>
      <c r="I10" s="49"/>
    </row>
    <row r="11" spans="2:9" ht="16.5" customHeight="1">
      <c r="B11" s="50"/>
      <c r="C11" s="51"/>
      <c r="D11" s="106" t="s">
        <v>12</v>
      </c>
      <c r="E11" s="52"/>
      <c r="F11" s="52"/>
      <c r="G11" s="52"/>
      <c r="H11" s="52"/>
      <c r="I11" s="53"/>
    </row>
    <row r="12" spans="2:9" ht="16.5" customHeight="1">
      <c r="B12" s="45">
        <v>4</v>
      </c>
      <c r="C12" s="46" t="s">
        <v>13</v>
      </c>
      <c r="D12" s="105" t="s">
        <v>140</v>
      </c>
      <c r="E12" s="47">
        <v>1</v>
      </c>
      <c r="F12" s="48">
        <v>0.375</v>
      </c>
      <c r="G12" s="48">
        <v>0.375</v>
      </c>
      <c r="H12" s="47" t="s">
        <v>28</v>
      </c>
      <c r="I12" s="49" t="s">
        <v>28</v>
      </c>
    </row>
    <row r="13" spans="2:9" ht="16.5" customHeight="1">
      <c r="B13" s="50"/>
      <c r="C13" s="51"/>
      <c r="D13" s="106" t="s">
        <v>141</v>
      </c>
      <c r="E13" s="52"/>
      <c r="F13" s="52"/>
      <c r="G13" s="52"/>
      <c r="H13" s="52"/>
      <c r="I13" s="53"/>
    </row>
    <row r="14" spans="2:9" ht="16.5" customHeight="1">
      <c r="B14" s="45">
        <v>5</v>
      </c>
      <c r="C14" s="46" t="s">
        <v>29</v>
      </c>
      <c r="D14" s="105" t="s">
        <v>142</v>
      </c>
      <c r="E14" s="47">
        <v>1</v>
      </c>
      <c r="F14" s="48">
        <v>0.375</v>
      </c>
      <c r="G14" s="48">
        <v>0.375</v>
      </c>
      <c r="H14" s="47" t="s">
        <v>28</v>
      </c>
      <c r="I14" s="49" t="s">
        <v>28</v>
      </c>
    </row>
    <row r="15" spans="2:9" ht="16.5" customHeight="1">
      <c r="B15" s="45"/>
      <c r="C15" s="46"/>
      <c r="D15" s="105" t="s">
        <v>143</v>
      </c>
      <c r="E15" s="47"/>
      <c r="F15" s="47"/>
      <c r="G15" s="47"/>
      <c r="H15" s="47"/>
      <c r="I15" s="49"/>
    </row>
    <row r="16" spans="2:9" ht="16.5" customHeight="1">
      <c r="B16" s="45"/>
      <c r="C16" s="46"/>
      <c r="D16" s="105" t="s">
        <v>144</v>
      </c>
      <c r="E16" s="47"/>
      <c r="F16" s="47"/>
      <c r="G16" s="47"/>
      <c r="H16" s="47"/>
      <c r="I16" s="49"/>
    </row>
    <row r="17" spans="2:9" ht="16.5" customHeight="1">
      <c r="B17" s="50"/>
      <c r="C17" s="51"/>
      <c r="D17" s="106" t="s">
        <v>145</v>
      </c>
      <c r="E17" s="52"/>
      <c r="F17" s="52"/>
      <c r="G17" s="52"/>
      <c r="H17" s="52"/>
      <c r="I17" s="53"/>
    </row>
    <row r="18" spans="2:9" ht="16.5" customHeight="1">
      <c r="B18" s="45">
        <v>6</v>
      </c>
      <c r="C18" s="46" t="s">
        <v>30</v>
      </c>
      <c r="D18" s="105" t="s">
        <v>146</v>
      </c>
      <c r="E18" s="47">
        <v>1</v>
      </c>
      <c r="F18" s="48">
        <v>0.375</v>
      </c>
      <c r="G18" s="48">
        <v>0.375</v>
      </c>
      <c r="H18" s="47" t="s">
        <v>28</v>
      </c>
      <c r="I18" s="49" t="s">
        <v>28</v>
      </c>
    </row>
    <row r="19" spans="2:9" ht="16.5" customHeight="1">
      <c r="B19" s="50"/>
      <c r="C19" s="51"/>
      <c r="D19" s="106" t="s">
        <v>147</v>
      </c>
      <c r="E19" s="52"/>
      <c r="F19" s="52"/>
      <c r="G19" s="52"/>
      <c r="H19" s="52"/>
      <c r="I19" s="53"/>
    </row>
    <row r="20" spans="2:9" ht="16.5" customHeight="1">
      <c r="B20" s="45">
        <v>7</v>
      </c>
      <c r="C20" s="46" t="s">
        <v>31</v>
      </c>
      <c r="D20" s="105" t="s">
        <v>148</v>
      </c>
      <c r="E20" s="47">
        <v>2</v>
      </c>
      <c r="F20" s="48">
        <v>0.375</v>
      </c>
      <c r="G20" s="48">
        <v>0.375</v>
      </c>
      <c r="H20" s="47" t="s">
        <v>28</v>
      </c>
      <c r="I20" s="49" t="s">
        <v>28</v>
      </c>
    </row>
    <row r="21" spans="2:9" ht="16.5" customHeight="1">
      <c r="B21" s="45"/>
      <c r="C21" s="46"/>
      <c r="D21" s="105" t="s">
        <v>14</v>
      </c>
      <c r="E21" s="47"/>
      <c r="F21" s="47"/>
      <c r="G21" s="47"/>
      <c r="H21" s="47"/>
      <c r="I21" s="49"/>
    </row>
    <row r="22" spans="2:9" ht="16.5" customHeight="1">
      <c r="B22" s="45"/>
      <c r="C22" s="46"/>
      <c r="D22" s="105" t="s">
        <v>32</v>
      </c>
      <c r="E22" s="47"/>
      <c r="F22" s="47"/>
      <c r="G22" s="47"/>
      <c r="H22" s="47"/>
      <c r="I22" s="49"/>
    </row>
    <row r="23" spans="2:9" ht="16.5" customHeight="1">
      <c r="B23" s="45"/>
      <c r="C23" s="46"/>
      <c r="D23" s="105" t="s">
        <v>33</v>
      </c>
      <c r="E23" s="47"/>
      <c r="F23" s="47"/>
      <c r="G23" s="47"/>
      <c r="H23" s="47"/>
      <c r="I23" s="49"/>
    </row>
    <row r="24" spans="2:9" ht="16.5" customHeight="1">
      <c r="B24" s="45"/>
      <c r="C24" s="46"/>
      <c r="D24" s="105" t="s">
        <v>34</v>
      </c>
      <c r="E24" s="47"/>
      <c r="F24" s="47"/>
      <c r="G24" s="47"/>
      <c r="H24" s="47"/>
      <c r="I24" s="49"/>
    </row>
    <row r="25" spans="2:9" ht="16.5" customHeight="1">
      <c r="B25" s="50"/>
      <c r="C25" s="51"/>
      <c r="D25" s="106" t="s">
        <v>35</v>
      </c>
      <c r="E25" s="52"/>
      <c r="F25" s="52"/>
      <c r="G25" s="52"/>
      <c r="H25" s="52"/>
      <c r="I25" s="53"/>
    </row>
    <row r="26" spans="2:9" ht="16.5" customHeight="1">
      <c r="B26" s="50">
        <v>8</v>
      </c>
      <c r="C26" s="51" t="s">
        <v>15</v>
      </c>
      <c r="D26" s="106" t="s">
        <v>16</v>
      </c>
      <c r="E26" s="52">
        <v>1</v>
      </c>
      <c r="F26" s="52"/>
      <c r="G26" s="52"/>
      <c r="H26" s="52"/>
      <c r="I26" s="53"/>
    </row>
    <row r="27" spans="2:9" ht="16.5" customHeight="1">
      <c r="B27" s="50">
        <v>9</v>
      </c>
      <c r="C27" s="51" t="s">
        <v>36</v>
      </c>
      <c r="D27" s="106" t="s">
        <v>16</v>
      </c>
      <c r="E27" s="52">
        <v>1</v>
      </c>
      <c r="F27" s="52"/>
      <c r="G27" s="52"/>
      <c r="H27" s="52"/>
      <c r="I27" s="53"/>
    </row>
    <row r="28" spans="2:9" ht="16.5" customHeight="1" thickBot="1">
      <c r="B28" s="54">
        <v>10</v>
      </c>
      <c r="C28" s="55" t="s">
        <v>172</v>
      </c>
      <c r="D28" s="107" t="s">
        <v>16</v>
      </c>
      <c r="E28" s="56">
        <v>1</v>
      </c>
      <c r="F28" s="56"/>
      <c r="G28" s="56"/>
      <c r="H28" s="56"/>
      <c r="I28" s="57"/>
    </row>
    <row r="29" spans="2:9" ht="16.5" customHeight="1" thickBot="1" thickTop="1">
      <c r="B29" s="58" t="s">
        <v>75</v>
      </c>
      <c r="C29" s="59"/>
      <c r="D29" s="59"/>
      <c r="E29" s="60">
        <f>SUM(E4:E28)</f>
        <v>13</v>
      </c>
      <c r="F29" s="60"/>
      <c r="G29" s="60"/>
      <c r="H29" s="60">
        <f>COUNTIF(H4:H28,"○")</f>
        <v>7</v>
      </c>
      <c r="I29" s="61">
        <f>COUNTIF(I4:I28,"○")</f>
        <v>7</v>
      </c>
    </row>
    <row r="30" ht="14.25" thickTop="1"/>
    <row r="34" spans="3:9" ht="28.5">
      <c r="C34" s="5" t="s">
        <v>71</v>
      </c>
      <c r="I34" s="40" t="s">
        <v>92</v>
      </c>
    </row>
    <row r="35" spans="2:9" ht="14.25" thickBot="1">
      <c r="B35" s="104" t="s">
        <v>74</v>
      </c>
      <c r="H35" s="40" t="s">
        <v>93</v>
      </c>
      <c r="I35" s="41">
        <f ca="1">NOW()</f>
        <v>40723.37380439815</v>
      </c>
    </row>
    <row r="36" spans="2:9" ht="14.25" thickBot="1">
      <c r="B36" s="62" t="s">
        <v>94</v>
      </c>
      <c r="C36" s="63" t="s">
        <v>0</v>
      </c>
      <c r="D36" s="63" t="s">
        <v>1</v>
      </c>
      <c r="E36" s="63" t="s">
        <v>3</v>
      </c>
      <c r="F36" s="63" t="s">
        <v>4</v>
      </c>
      <c r="G36" s="63" t="s">
        <v>5</v>
      </c>
      <c r="H36" s="63" t="s">
        <v>20</v>
      </c>
      <c r="I36" s="64" t="s">
        <v>8</v>
      </c>
    </row>
    <row r="37" spans="2:9" s="3" customFormat="1" ht="16.5" customHeight="1" thickTop="1">
      <c r="B37" s="65">
        <v>1</v>
      </c>
      <c r="C37" s="66" t="s">
        <v>95</v>
      </c>
      <c r="D37" s="6" t="s">
        <v>17</v>
      </c>
      <c r="E37" s="7">
        <v>1</v>
      </c>
      <c r="F37" s="8">
        <v>0.375</v>
      </c>
      <c r="G37" s="8">
        <v>0.375</v>
      </c>
      <c r="H37" s="7" t="s">
        <v>96</v>
      </c>
      <c r="I37" s="9" t="s">
        <v>96</v>
      </c>
    </row>
    <row r="38" spans="2:9" s="3" customFormat="1" ht="16.5" customHeight="1">
      <c r="B38" s="10"/>
      <c r="C38" s="11"/>
      <c r="D38" s="6" t="s">
        <v>18</v>
      </c>
      <c r="E38" s="7"/>
      <c r="F38" s="7"/>
      <c r="G38" s="7"/>
      <c r="H38" s="7"/>
      <c r="I38" s="9"/>
    </row>
    <row r="39" spans="2:9" s="3" customFormat="1" ht="16.5" customHeight="1">
      <c r="B39" s="16"/>
      <c r="C39" s="17"/>
      <c r="D39" s="18" t="s">
        <v>19</v>
      </c>
      <c r="E39" s="19"/>
      <c r="F39" s="19"/>
      <c r="G39" s="19"/>
      <c r="H39" s="19"/>
      <c r="I39" s="20"/>
    </row>
    <row r="40" spans="2:9" s="3" customFormat="1" ht="16.5" customHeight="1">
      <c r="B40" s="10">
        <v>2</v>
      </c>
      <c r="C40" s="11" t="s">
        <v>97</v>
      </c>
      <c r="D40" s="6" t="s">
        <v>98</v>
      </c>
      <c r="E40" s="7">
        <v>1</v>
      </c>
      <c r="F40" s="8">
        <v>0.375</v>
      </c>
      <c r="G40" s="8">
        <v>0.375</v>
      </c>
      <c r="H40" s="7" t="s">
        <v>99</v>
      </c>
      <c r="I40" s="9" t="s">
        <v>96</v>
      </c>
    </row>
    <row r="41" spans="2:9" s="3" customFormat="1" ht="16.5" customHeight="1">
      <c r="B41" s="16"/>
      <c r="C41" s="17"/>
      <c r="D41" s="18" t="s">
        <v>100</v>
      </c>
      <c r="E41" s="19"/>
      <c r="F41" s="19"/>
      <c r="G41" s="19"/>
      <c r="H41" s="19"/>
      <c r="I41" s="20"/>
    </row>
    <row r="42" spans="2:9" s="3" customFormat="1" ht="16.5" customHeight="1">
      <c r="B42" s="10">
        <v>3</v>
      </c>
      <c r="C42" s="6" t="s">
        <v>37</v>
      </c>
      <c r="D42" s="6" t="s">
        <v>38</v>
      </c>
      <c r="E42" s="7">
        <v>1</v>
      </c>
      <c r="F42" s="8">
        <v>0.375</v>
      </c>
      <c r="G42" s="8">
        <v>0.375</v>
      </c>
      <c r="H42" s="7" t="s">
        <v>99</v>
      </c>
      <c r="I42" s="9" t="s">
        <v>96</v>
      </c>
    </row>
    <row r="43" spans="2:9" s="3" customFormat="1" ht="16.5" customHeight="1">
      <c r="B43" s="10"/>
      <c r="C43" s="11"/>
      <c r="D43" s="6" t="s">
        <v>39</v>
      </c>
      <c r="E43" s="7"/>
      <c r="F43" s="7"/>
      <c r="G43" s="7"/>
      <c r="H43" s="7"/>
      <c r="I43" s="9"/>
    </row>
    <row r="44" spans="2:9" s="3" customFormat="1" ht="16.5" customHeight="1">
      <c r="B44" s="10"/>
      <c r="C44" s="11"/>
      <c r="D44" s="6" t="s">
        <v>101</v>
      </c>
      <c r="E44" s="7"/>
      <c r="F44" s="7"/>
      <c r="G44" s="7"/>
      <c r="H44" s="7"/>
      <c r="I44" s="9"/>
    </row>
    <row r="45" spans="2:9" s="3" customFormat="1" ht="16.5" customHeight="1">
      <c r="B45" s="16"/>
      <c r="C45" s="17"/>
      <c r="D45" s="17" t="s">
        <v>102</v>
      </c>
      <c r="E45" s="19"/>
      <c r="F45" s="19"/>
      <c r="G45" s="19"/>
      <c r="H45" s="19"/>
      <c r="I45" s="20"/>
    </row>
    <row r="46" spans="2:9" s="3" customFormat="1" ht="16.5" customHeight="1">
      <c r="B46" s="10">
        <v>4</v>
      </c>
      <c r="C46" s="6" t="s">
        <v>103</v>
      </c>
      <c r="D46" s="6" t="s">
        <v>40</v>
      </c>
      <c r="E46" s="7">
        <v>1</v>
      </c>
      <c r="F46" s="8">
        <v>0.375</v>
      </c>
      <c r="G46" s="8">
        <v>0.375</v>
      </c>
      <c r="H46" s="7" t="s">
        <v>99</v>
      </c>
      <c r="I46" s="9" t="s">
        <v>96</v>
      </c>
    </row>
    <row r="47" spans="2:9" s="3" customFormat="1" ht="16.5" customHeight="1">
      <c r="B47" s="10"/>
      <c r="C47" s="11"/>
      <c r="D47" s="6" t="s">
        <v>104</v>
      </c>
      <c r="E47" s="7"/>
      <c r="F47" s="7"/>
      <c r="G47" s="7"/>
      <c r="H47" s="7"/>
      <c r="I47" s="9"/>
    </row>
    <row r="48" spans="2:9" s="3" customFormat="1" ht="16.5" customHeight="1">
      <c r="B48" s="16"/>
      <c r="C48" s="17"/>
      <c r="D48" s="18" t="s">
        <v>105</v>
      </c>
      <c r="E48" s="19"/>
      <c r="F48" s="19"/>
      <c r="G48" s="19"/>
      <c r="H48" s="19"/>
      <c r="I48" s="20"/>
    </row>
    <row r="49" spans="2:9" s="3" customFormat="1" ht="16.5" customHeight="1">
      <c r="B49" s="10">
        <v>5</v>
      </c>
      <c r="C49" s="6" t="s">
        <v>106</v>
      </c>
      <c r="D49" s="6" t="s">
        <v>126</v>
      </c>
      <c r="E49" s="7">
        <v>1</v>
      </c>
      <c r="F49" s="8">
        <v>0.375</v>
      </c>
      <c r="G49" s="8">
        <v>0.375</v>
      </c>
      <c r="H49" s="7" t="s">
        <v>99</v>
      </c>
      <c r="I49" s="9" t="s">
        <v>96</v>
      </c>
    </row>
    <row r="50" spans="2:9" s="3" customFormat="1" ht="16.5" customHeight="1">
      <c r="B50" s="10"/>
      <c r="C50" s="11"/>
      <c r="D50" s="6" t="s">
        <v>107</v>
      </c>
      <c r="E50" s="7"/>
      <c r="F50" s="7"/>
      <c r="G50" s="7"/>
      <c r="H50" s="7"/>
      <c r="I50" s="9"/>
    </row>
    <row r="51" spans="2:9" s="3" customFormat="1" ht="16.5" customHeight="1">
      <c r="B51" s="16"/>
      <c r="C51" s="17"/>
      <c r="D51" s="18" t="s">
        <v>108</v>
      </c>
      <c r="E51" s="19"/>
      <c r="F51" s="19"/>
      <c r="G51" s="19"/>
      <c r="H51" s="19"/>
      <c r="I51" s="20"/>
    </row>
    <row r="52" spans="2:9" s="3" customFormat="1" ht="16.5" customHeight="1">
      <c r="B52" s="10">
        <v>6</v>
      </c>
      <c r="C52" s="6" t="s">
        <v>41</v>
      </c>
      <c r="D52" s="6" t="s">
        <v>127</v>
      </c>
      <c r="E52" s="7">
        <v>1</v>
      </c>
      <c r="F52" s="8">
        <v>0.375</v>
      </c>
      <c r="G52" s="8">
        <v>0.375</v>
      </c>
      <c r="H52" s="7" t="s">
        <v>99</v>
      </c>
      <c r="I52" s="9" t="s">
        <v>96</v>
      </c>
    </row>
    <row r="53" spans="2:9" s="3" customFormat="1" ht="16.5" customHeight="1">
      <c r="B53" s="10"/>
      <c r="C53" s="11"/>
      <c r="D53" s="6" t="s">
        <v>42</v>
      </c>
      <c r="E53" s="7"/>
      <c r="F53" s="7"/>
      <c r="G53" s="7"/>
      <c r="H53" s="7"/>
      <c r="I53" s="9"/>
    </row>
    <row r="54" spans="2:9" s="3" customFormat="1" ht="16.5" customHeight="1">
      <c r="B54" s="16"/>
      <c r="C54" s="17"/>
      <c r="D54" s="18" t="s">
        <v>43</v>
      </c>
      <c r="E54" s="19"/>
      <c r="F54" s="19"/>
      <c r="G54" s="19"/>
      <c r="H54" s="19"/>
      <c r="I54" s="20"/>
    </row>
    <row r="55" spans="2:9" s="3" customFormat="1" ht="16.5" customHeight="1">
      <c r="B55" s="10">
        <v>7</v>
      </c>
      <c r="C55" s="6" t="s">
        <v>44</v>
      </c>
      <c r="D55" s="6" t="s">
        <v>45</v>
      </c>
      <c r="E55" s="7">
        <v>1</v>
      </c>
      <c r="F55" s="7" t="s">
        <v>99</v>
      </c>
      <c r="G55" s="8">
        <v>0.375</v>
      </c>
      <c r="H55" s="7" t="s">
        <v>96</v>
      </c>
      <c r="I55" s="9" t="s">
        <v>96</v>
      </c>
    </row>
    <row r="56" spans="2:9" s="3" customFormat="1" ht="16.5" customHeight="1">
      <c r="B56" s="10"/>
      <c r="C56" s="11"/>
      <c r="D56" s="6" t="s">
        <v>46</v>
      </c>
      <c r="E56" s="7"/>
      <c r="F56" s="7"/>
      <c r="G56" s="7"/>
      <c r="H56" s="7"/>
      <c r="I56" s="9"/>
    </row>
    <row r="57" spans="2:9" s="3" customFormat="1" ht="16.5" customHeight="1">
      <c r="B57" s="10"/>
      <c r="C57" s="11"/>
      <c r="D57" s="6" t="s">
        <v>47</v>
      </c>
      <c r="E57" s="7"/>
      <c r="F57" s="7"/>
      <c r="G57" s="7"/>
      <c r="H57" s="7"/>
      <c r="I57" s="9"/>
    </row>
    <row r="58" spans="2:9" s="3" customFormat="1" ht="16.5" customHeight="1">
      <c r="B58" s="16"/>
      <c r="C58" s="17"/>
      <c r="D58" s="18" t="s">
        <v>48</v>
      </c>
      <c r="E58" s="19"/>
      <c r="F58" s="19"/>
      <c r="G58" s="19"/>
      <c r="H58" s="19"/>
      <c r="I58" s="20"/>
    </row>
    <row r="59" spans="2:9" s="3" customFormat="1" ht="16.5" customHeight="1">
      <c r="B59" s="10">
        <v>8</v>
      </c>
      <c r="C59" s="6" t="s">
        <v>109</v>
      </c>
      <c r="D59" s="6" t="s">
        <v>49</v>
      </c>
      <c r="E59" s="7">
        <v>1</v>
      </c>
      <c r="F59" s="8">
        <v>0.375</v>
      </c>
      <c r="G59" s="8">
        <v>0.375</v>
      </c>
      <c r="H59" s="7" t="s">
        <v>96</v>
      </c>
      <c r="I59" s="9" t="s">
        <v>96</v>
      </c>
    </row>
    <row r="60" spans="2:9" s="3" customFormat="1" ht="16.5" customHeight="1" thickBot="1">
      <c r="B60" s="12"/>
      <c r="C60" s="13"/>
      <c r="D60" s="33" t="s">
        <v>50</v>
      </c>
      <c r="E60" s="14"/>
      <c r="F60" s="14"/>
      <c r="G60" s="14"/>
      <c r="H60" s="14"/>
      <c r="I60" s="15"/>
    </row>
    <row r="61" spans="2:9" s="3" customFormat="1" ht="16.5" customHeight="1" thickBot="1">
      <c r="B61" s="12" t="s">
        <v>75</v>
      </c>
      <c r="C61" s="13"/>
      <c r="D61" s="13"/>
      <c r="E61" s="14">
        <f>SUM(E37:E60)</f>
        <v>8</v>
      </c>
      <c r="F61" s="14"/>
      <c r="G61" s="14"/>
      <c r="H61" s="14">
        <f>COUNTIF(H37:H60,"○")</f>
        <v>3</v>
      </c>
      <c r="I61" s="15">
        <f>COUNTIF(I37:I60,"○")</f>
        <v>8</v>
      </c>
    </row>
    <row r="62" spans="2:9" s="3" customFormat="1" ht="16.5" customHeight="1">
      <c r="B62" s="2"/>
      <c r="E62" s="2"/>
      <c r="F62" s="2"/>
      <c r="G62" s="2"/>
      <c r="H62" s="2"/>
      <c r="I62" s="2"/>
    </row>
    <row r="63" spans="2:9" s="3" customFormat="1" ht="16.5" customHeight="1">
      <c r="B63" s="2"/>
      <c r="E63" s="2"/>
      <c r="F63" s="2"/>
      <c r="G63" s="2"/>
      <c r="H63" s="2"/>
      <c r="I63" s="2"/>
    </row>
    <row r="64" spans="2:9" s="3" customFormat="1" ht="16.5" customHeight="1">
      <c r="B64" s="2"/>
      <c r="E64" s="2"/>
      <c r="F64" s="2"/>
      <c r="G64" s="2"/>
      <c r="H64" s="2"/>
      <c r="I64" s="2"/>
    </row>
    <row r="65" spans="2:9" ht="28.5">
      <c r="B65" s="2"/>
      <c r="C65" s="5" t="s">
        <v>71</v>
      </c>
      <c r="I65" s="40" t="s">
        <v>110</v>
      </c>
    </row>
    <row r="66" spans="2:9" ht="16.5" customHeight="1" thickBot="1">
      <c r="B66" s="104" t="s">
        <v>74</v>
      </c>
      <c r="H66" s="40" t="s">
        <v>93</v>
      </c>
      <c r="I66" s="41">
        <f ca="1">NOW()</f>
        <v>40723.37380439815</v>
      </c>
    </row>
    <row r="67" spans="2:9" ht="16.5" customHeight="1" thickBot="1">
      <c r="B67" s="62" t="s">
        <v>94</v>
      </c>
      <c r="C67" s="63" t="s">
        <v>0</v>
      </c>
      <c r="D67" s="63" t="s">
        <v>1</v>
      </c>
      <c r="E67" s="63" t="s">
        <v>3</v>
      </c>
      <c r="F67" s="63" t="s">
        <v>4</v>
      </c>
      <c r="G67" s="63" t="s">
        <v>5</v>
      </c>
      <c r="H67" s="63" t="s">
        <v>20</v>
      </c>
      <c r="I67" s="64" t="s">
        <v>8</v>
      </c>
    </row>
    <row r="68" spans="2:9" s="3" customFormat="1" ht="16.5" customHeight="1" thickTop="1">
      <c r="B68" s="65">
        <v>9</v>
      </c>
      <c r="C68" s="6" t="s">
        <v>111</v>
      </c>
      <c r="D68" s="6" t="s">
        <v>51</v>
      </c>
      <c r="E68" s="7">
        <v>1</v>
      </c>
      <c r="F68" s="8">
        <v>0.375</v>
      </c>
      <c r="G68" s="8">
        <v>0.375</v>
      </c>
      <c r="H68" s="7" t="s">
        <v>99</v>
      </c>
      <c r="I68" s="9" t="s">
        <v>96</v>
      </c>
    </row>
    <row r="69" spans="2:9" s="3" customFormat="1" ht="16.5" customHeight="1">
      <c r="B69" s="10"/>
      <c r="C69" s="11"/>
      <c r="D69" s="6" t="s">
        <v>52</v>
      </c>
      <c r="E69" s="7"/>
      <c r="F69" s="7"/>
      <c r="G69" s="7"/>
      <c r="H69" s="7"/>
      <c r="I69" s="9"/>
    </row>
    <row r="70" spans="2:9" ht="16.5" customHeight="1">
      <c r="B70" s="10"/>
      <c r="C70" s="11"/>
      <c r="D70" s="6" t="s">
        <v>53</v>
      </c>
      <c r="E70" s="67"/>
      <c r="F70" s="67"/>
      <c r="G70" s="67"/>
      <c r="H70" s="67"/>
      <c r="I70" s="68"/>
    </row>
    <row r="71" spans="2:9" s="3" customFormat="1" ht="16.5" customHeight="1">
      <c r="B71" s="69"/>
      <c r="C71" s="70"/>
      <c r="D71" s="18" t="s">
        <v>54</v>
      </c>
      <c r="E71" s="19"/>
      <c r="F71" s="19"/>
      <c r="G71" s="19"/>
      <c r="H71" s="19"/>
      <c r="I71" s="20"/>
    </row>
    <row r="72" spans="2:9" s="3" customFormat="1" ht="16.5" customHeight="1">
      <c r="B72" s="10">
        <v>10</v>
      </c>
      <c r="C72" s="6" t="s">
        <v>112</v>
      </c>
      <c r="D72" s="6" t="s">
        <v>128</v>
      </c>
      <c r="E72" s="7">
        <v>1</v>
      </c>
      <c r="F72" s="8">
        <v>0.375</v>
      </c>
      <c r="G72" s="8">
        <v>0.375</v>
      </c>
      <c r="H72" s="7" t="s">
        <v>99</v>
      </c>
      <c r="I72" s="9" t="s">
        <v>96</v>
      </c>
    </row>
    <row r="73" spans="2:9" s="3" customFormat="1" ht="16.5" customHeight="1">
      <c r="B73" s="10"/>
      <c r="C73" s="11" t="s">
        <v>55</v>
      </c>
      <c r="D73" s="6" t="s">
        <v>56</v>
      </c>
      <c r="E73" s="7"/>
      <c r="F73" s="7"/>
      <c r="G73" s="7"/>
      <c r="H73" s="7"/>
      <c r="I73" s="9"/>
    </row>
    <row r="74" spans="2:9" s="3" customFormat="1" ht="16.5" customHeight="1">
      <c r="B74" s="16"/>
      <c r="C74" s="17"/>
      <c r="D74" s="18" t="s">
        <v>57</v>
      </c>
      <c r="E74" s="19"/>
      <c r="F74" s="19"/>
      <c r="G74" s="19"/>
      <c r="H74" s="19"/>
      <c r="I74" s="20"/>
    </row>
    <row r="75" spans="2:9" ht="16.5" customHeight="1">
      <c r="B75" s="21">
        <v>11</v>
      </c>
      <c r="C75" s="22" t="s">
        <v>113</v>
      </c>
      <c r="D75" s="22" t="s">
        <v>129</v>
      </c>
      <c r="E75" s="71">
        <v>1</v>
      </c>
      <c r="F75" s="72">
        <v>0.375</v>
      </c>
      <c r="G75" s="72">
        <v>0.375</v>
      </c>
      <c r="H75" s="71" t="s">
        <v>99</v>
      </c>
      <c r="I75" s="73" t="s">
        <v>96</v>
      </c>
    </row>
    <row r="76" spans="2:9" ht="16.5" customHeight="1">
      <c r="B76" s="69"/>
      <c r="C76" s="70"/>
      <c r="D76" s="35" t="s">
        <v>58</v>
      </c>
      <c r="E76" s="74"/>
      <c r="F76" s="74"/>
      <c r="G76" s="74"/>
      <c r="H76" s="74"/>
      <c r="I76" s="75"/>
    </row>
    <row r="77" spans="2:9" ht="16.5" customHeight="1">
      <c r="B77" s="65">
        <v>12</v>
      </c>
      <c r="C77" s="6" t="s">
        <v>114</v>
      </c>
      <c r="D77" s="6" t="s">
        <v>59</v>
      </c>
      <c r="E77" s="67">
        <v>1</v>
      </c>
      <c r="F77" s="76">
        <v>0.375</v>
      </c>
      <c r="G77" s="76">
        <v>0.375</v>
      </c>
      <c r="H77" s="67" t="s">
        <v>96</v>
      </c>
      <c r="I77" s="68" t="s">
        <v>96</v>
      </c>
    </row>
    <row r="78" spans="2:9" ht="16.5" customHeight="1">
      <c r="B78" s="65"/>
      <c r="C78" s="66"/>
      <c r="D78" s="6" t="s">
        <v>130</v>
      </c>
      <c r="E78" s="67"/>
      <c r="F78" s="67"/>
      <c r="G78" s="67"/>
      <c r="H78" s="67"/>
      <c r="I78" s="68"/>
    </row>
    <row r="79" spans="2:9" s="3" customFormat="1" ht="16.5" customHeight="1">
      <c r="B79" s="65"/>
      <c r="C79" s="66"/>
      <c r="D79" s="6" t="s">
        <v>131</v>
      </c>
      <c r="E79" s="7"/>
      <c r="F79" s="7"/>
      <c r="G79" s="7"/>
      <c r="H79" s="7"/>
      <c r="I79" s="9"/>
    </row>
    <row r="80" spans="2:9" s="3" customFormat="1" ht="16.5" customHeight="1">
      <c r="B80" s="10"/>
      <c r="C80" s="11"/>
      <c r="D80" s="6" t="s">
        <v>132</v>
      </c>
      <c r="E80" s="7"/>
      <c r="F80" s="7"/>
      <c r="G80" s="7"/>
      <c r="H80" s="7"/>
      <c r="I80" s="9"/>
    </row>
    <row r="81" spans="2:9" s="3" customFormat="1" ht="16.5" customHeight="1">
      <c r="B81" s="10"/>
      <c r="C81" s="11"/>
      <c r="D81" s="6" t="s">
        <v>60</v>
      </c>
      <c r="E81" s="7"/>
      <c r="F81" s="7"/>
      <c r="G81" s="7"/>
      <c r="H81" s="7"/>
      <c r="I81" s="9"/>
    </row>
    <row r="82" spans="2:9" s="3" customFormat="1" ht="16.5" customHeight="1">
      <c r="B82" s="10"/>
      <c r="C82" s="11"/>
      <c r="D82" s="6" t="s">
        <v>133</v>
      </c>
      <c r="E82" s="7"/>
      <c r="F82" s="7"/>
      <c r="G82" s="7"/>
      <c r="H82" s="7"/>
      <c r="I82" s="9"/>
    </row>
    <row r="83" spans="2:9" s="3" customFormat="1" ht="16.5" customHeight="1">
      <c r="B83" s="16"/>
      <c r="C83" s="17"/>
      <c r="D83" s="18" t="s">
        <v>61</v>
      </c>
      <c r="E83" s="19"/>
      <c r="F83" s="19"/>
      <c r="G83" s="19"/>
      <c r="H83" s="19"/>
      <c r="I83" s="20"/>
    </row>
    <row r="84" spans="2:9" s="3" customFormat="1" ht="16.5" customHeight="1">
      <c r="B84" s="10">
        <v>13</v>
      </c>
      <c r="C84" s="6" t="s">
        <v>115</v>
      </c>
      <c r="D84" s="6" t="s">
        <v>116</v>
      </c>
      <c r="E84" s="7">
        <v>1</v>
      </c>
      <c r="F84" s="8">
        <v>0.375</v>
      </c>
      <c r="G84" s="8">
        <v>0.375</v>
      </c>
      <c r="H84" s="7" t="s">
        <v>99</v>
      </c>
      <c r="I84" s="9" t="s">
        <v>96</v>
      </c>
    </row>
    <row r="85" spans="2:9" s="3" customFormat="1" ht="16.5" customHeight="1">
      <c r="B85" s="10"/>
      <c r="C85" s="11"/>
      <c r="D85" s="6" t="s">
        <v>117</v>
      </c>
      <c r="E85" s="7"/>
      <c r="F85" s="7"/>
      <c r="G85" s="7"/>
      <c r="H85" s="7"/>
      <c r="I85" s="9"/>
    </row>
    <row r="86" spans="2:9" s="3" customFormat="1" ht="16.5" customHeight="1">
      <c r="B86" s="10"/>
      <c r="C86" s="11"/>
      <c r="D86" s="6" t="s">
        <v>62</v>
      </c>
      <c r="E86" s="7"/>
      <c r="F86" s="7"/>
      <c r="G86" s="7"/>
      <c r="H86" s="7"/>
      <c r="I86" s="9"/>
    </row>
    <row r="87" spans="2:9" s="3" customFormat="1" ht="16.5" customHeight="1">
      <c r="B87" s="10"/>
      <c r="C87" s="11"/>
      <c r="D87" s="6" t="s">
        <v>118</v>
      </c>
      <c r="E87" s="7"/>
      <c r="F87" s="7"/>
      <c r="G87" s="7"/>
      <c r="H87" s="7"/>
      <c r="I87" s="9"/>
    </row>
    <row r="88" spans="2:9" s="3" customFormat="1" ht="16.5" customHeight="1">
      <c r="B88" s="16"/>
      <c r="C88" s="17"/>
      <c r="D88" s="18" t="s">
        <v>63</v>
      </c>
      <c r="E88" s="19"/>
      <c r="F88" s="19"/>
      <c r="G88" s="19"/>
      <c r="H88" s="19"/>
      <c r="I88" s="20"/>
    </row>
    <row r="89" spans="2:9" s="3" customFormat="1" ht="16.5" customHeight="1">
      <c r="B89" s="10">
        <v>14</v>
      </c>
      <c r="C89" s="6" t="s">
        <v>119</v>
      </c>
      <c r="D89" s="6" t="s">
        <v>64</v>
      </c>
      <c r="E89" s="7">
        <v>1</v>
      </c>
      <c r="F89" s="8">
        <v>0.375</v>
      </c>
      <c r="G89" s="8">
        <v>0.375</v>
      </c>
      <c r="H89" s="7" t="s">
        <v>99</v>
      </c>
      <c r="I89" s="9" t="s">
        <v>96</v>
      </c>
    </row>
    <row r="90" spans="2:9" s="3" customFormat="1" ht="16.5" customHeight="1">
      <c r="B90" s="10"/>
      <c r="C90" s="11"/>
      <c r="D90" s="6" t="s">
        <v>65</v>
      </c>
      <c r="E90" s="7"/>
      <c r="F90" s="7"/>
      <c r="G90" s="7"/>
      <c r="H90" s="7"/>
      <c r="I90" s="9"/>
    </row>
    <row r="91" spans="2:9" s="3" customFormat="1" ht="16.5" customHeight="1">
      <c r="B91" s="10"/>
      <c r="C91" s="11"/>
      <c r="D91" s="6" t="s">
        <v>66</v>
      </c>
      <c r="E91" s="7"/>
      <c r="F91" s="7"/>
      <c r="G91" s="7"/>
      <c r="H91" s="7"/>
      <c r="I91" s="9"/>
    </row>
    <row r="92" spans="2:9" s="3" customFormat="1" ht="16.5" customHeight="1">
      <c r="B92" s="10"/>
      <c r="C92" s="11"/>
      <c r="D92" s="6" t="s">
        <v>67</v>
      </c>
      <c r="E92" s="7"/>
      <c r="F92" s="7"/>
      <c r="G92" s="7"/>
      <c r="H92" s="7"/>
      <c r="I92" s="9"/>
    </row>
    <row r="93" spans="2:9" s="3" customFormat="1" ht="16.5" customHeight="1">
      <c r="B93" s="16"/>
      <c r="C93" s="29"/>
      <c r="D93" s="18" t="s">
        <v>68</v>
      </c>
      <c r="E93" s="19"/>
      <c r="F93" s="19"/>
      <c r="G93" s="19"/>
      <c r="H93" s="19"/>
      <c r="I93" s="20"/>
    </row>
    <row r="94" spans="2:9" ht="16.5" customHeight="1" thickBot="1">
      <c r="B94" s="30">
        <v>15</v>
      </c>
      <c r="C94" s="31" t="s">
        <v>69</v>
      </c>
      <c r="D94" s="32" t="s">
        <v>70</v>
      </c>
      <c r="E94" s="77">
        <v>1</v>
      </c>
      <c r="F94" s="78">
        <v>0.375</v>
      </c>
      <c r="G94" s="78">
        <v>0.375</v>
      </c>
      <c r="H94" s="77" t="s">
        <v>99</v>
      </c>
      <c r="I94" s="79" t="s">
        <v>96</v>
      </c>
    </row>
    <row r="95" spans="2:9" ht="16.5" customHeight="1" thickBot="1">
      <c r="B95" s="80" t="s">
        <v>75</v>
      </c>
      <c r="C95" s="81"/>
      <c r="D95" s="81"/>
      <c r="E95" s="82">
        <f>SUM(E68:E94)</f>
        <v>7</v>
      </c>
      <c r="F95" s="82"/>
      <c r="G95" s="82"/>
      <c r="H95" s="82">
        <f>COUNTIF(H68:H94,"○")</f>
        <v>1</v>
      </c>
      <c r="I95" s="83">
        <f>COUNTIF(I68:I94,"○")</f>
        <v>7</v>
      </c>
    </row>
    <row r="97" spans="3:9" ht="28.5">
      <c r="C97" s="5" t="s">
        <v>71</v>
      </c>
      <c r="I97" s="40" t="s">
        <v>120</v>
      </c>
    </row>
    <row r="98" spans="2:9" ht="14.25" thickBot="1">
      <c r="B98" s="104" t="s">
        <v>74</v>
      </c>
      <c r="H98" s="40" t="s">
        <v>93</v>
      </c>
      <c r="I98" s="41">
        <f ca="1">NOW()</f>
        <v>40723.37380439815</v>
      </c>
    </row>
    <row r="99" spans="2:9" ht="14.25" thickBot="1">
      <c r="B99" s="62" t="s">
        <v>94</v>
      </c>
      <c r="C99" s="63" t="s">
        <v>0</v>
      </c>
      <c r="D99" s="63" t="s">
        <v>1</v>
      </c>
      <c r="E99" s="63" t="s">
        <v>3</v>
      </c>
      <c r="F99" s="63" t="s">
        <v>4</v>
      </c>
      <c r="G99" s="63" t="s">
        <v>5</v>
      </c>
      <c r="H99" s="63" t="s">
        <v>20</v>
      </c>
      <c r="I99" s="64" t="s">
        <v>8</v>
      </c>
    </row>
    <row r="100" spans="2:9" s="3" customFormat="1" ht="15" thickTop="1">
      <c r="B100" s="65">
        <v>16</v>
      </c>
      <c r="C100" s="4" t="s">
        <v>121</v>
      </c>
      <c r="D100" s="84" t="s">
        <v>72</v>
      </c>
      <c r="E100" s="7">
        <v>1</v>
      </c>
      <c r="F100" s="8">
        <v>0.4583333333333333</v>
      </c>
      <c r="G100" s="8">
        <v>0.375</v>
      </c>
      <c r="H100" s="7" t="s">
        <v>96</v>
      </c>
      <c r="I100" s="9" t="s">
        <v>96</v>
      </c>
    </row>
    <row r="101" spans="2:9" ht="14.25">
      <c r="B101" s="16"/>
      <c r="C101" s="34"/>
      <c r="D101" s="18" t="s">
        <v>73</v>
      </c>
      <c r="E101" s="74"/>
      <c r="F101" s="85"/>
      <c r="G101" s="85"/>
      <c r="H101" s="74"/>
      <c r="I101" s="75"/>
    </row>
    <row r="102" spans="2:9" ht="14.25">
      <c r="B102" s="65">
        <v>17</v>
      </c>
      <c r="C102" s="4" t="s">
        <v>122</v>
      </c>
      <c r="D102" s="6" t="s">
        <v>134</v>
      </c>
      <c r="E102" s="67">
        <v>1</v>
      </c>
      <c r="F102" s="76">
        <v>0.3958333333333333</v>
      </c>
      <c r="G102" s="76">
        <v>0.3958333333333333</v>
      </c>
      <c r="H102" s="67" t="s">
        <v>99</v>
      </c>
      <c r="I102" s="68" t="s">
        <v>96</v>
      </c>
    </row>
    <row r="103" spans="2:9" ht="14.25">
      <c r="B103" s="69"/>
      <c r="C103" s="34"/>
      <c r="D103" s="18" t="s">
        <v>77</v>
      </c>
      <c r="E103" s="74"/>
      <c r="F103" s="85"/>
      <c r="G103" s="85"/>
      <c r="H103" s="74"/>
      <c r="I103" s="75"/>
    </row>
    <row r="104" spans="2:9" s="3" customFormat="1" ht="14.25">
      <c r="B104" s="65">
        <v>18</v>
      </c>
      <c r="C104" s="4" t="s">
        <v>123</v>
      </c>
      <c r="D104" s="38" t="s">
        <v>124</v>
      </c>
      <c r="E104" s="7">
        <v>1</v>
      </c>
      <c r="F104" s="8" t="s">
        <v>99</v>
      </c>
      <c r="G104" s="8">
        <v>0.375</v>
      </c>
      <c r="H104" s="7" t="s">
        <v>96</v>
      </c>
      <c r="I104" s="9" t="s">
        <v>96</v>
      </c>
    </row>
    <row r="105" spans="2:9" s="3" customFormat="1" ht="14.25">
      <c r="B105" s="16"/>
      <c r="C105" s="34"/>
      <c r="D105" s="86" t="s">
        <v>80</v>
      </c>
      <c r="E105" s="19"/>
      <c r="F105" s="28"/>
      <c r="G105" s="28"/>
      <c r="H105" s="19"/>
      <c r="I105" s="20"/>
    </row>
    <row r="106" spans="2:9" s="3" customFormat="1" ht="14.25">
      <c r="B106" s="23">
        <v>19</v>
      </c>
      <c r="C106" s="87" t="s">
        <v>81</v>
      </c>
      <c r="D106" s="24" t="s">
        <v>82</v>
      </c>
      <c r="E106" s="25">
        <v>1</v>
      </c>
      <c r="F106" s="26">
        <v>0.375</v>
      </c>
      <c r="G106" s="26">
        <v>0.375</v>
      </c>
      <c r="H106" s="25" t="s">
        <v>99</v>
      </c>
      <c r="I106" s="27" t="s">
        <v>96</v>
      </c>
    </row>
    <row r="107" spans="2:9" s="3" customFormat="1" ht="14.25">
      <c r="B107" s="10">
        <v>20</v>
      </c>
      <c r="C107" s="36" t="s">
        <v>83</v>
      </c>
      <c r="D107" s="6" t="s">
        <v>84</v>
      </c>
      <c r="E107" s="7">
        <v>1</v>
      </c>
      <c r="F107" s="8">
        <v>0.375</v>
      </c>
      <c r="G107" s="8">
        <v>0.375</v>
      </c>
      <c r="H107" s="7" t="s">
        <v>99</v>
      </c>
      <c r="I107" s="9" t="s">
        <v>96</v>
      </c>
    </row>
    <row r="108" spans="2:9" s="3" customFormat="1" ht="14.25">
      <c r="B108" s="10"/>
      <c r="C108" s="4"/>
      <c r="D108" s="6" t="s">
        <v>85</v>
      </c>
      <c r="E108" s="7"/>
      <c r="F108" s="8"/>
      <c r="G108" s="8"/>
      <c r="H108" s="7"/>
      <c r="I108" s="9"/>
    </row>
    <row r="109" spans="2:9" s="3" customFormat="1" ht="14.25">
      <c r="B109" s="10"/>
      <c r="C109" s="4"/>
      <c r="D109" s="6" t="s">
        <v>86</v>
      </c>
      <c r="E109" s="7"/>
      <c r="F109" s="8"/>
      <c r="G109" s="8"/>
      <c r="H109" s="7"/>
      <c r="I109" s="9"/>
    </row>
    <row r="110" spans="2:9" s="3" customFormat="1" ht="14.25">
      <c r="B110" s="10"/>
      <c r="C110" s="4"/>
      <c r="D110" s="6" t="s">
        <v>87</v>
      </c>
      <c r="E110" s="7"/>
      <c r="F110" s="8"/>
      <c r="G110" s="8"/>
      <c r="H110" s="7"/>
      <c r="I110" s="9"/>
    </row>
    <row r="111" spans="2:9" s="3" customFormat="1" ht="14.25">
      <c r="B111" s="16"/>
      <c r="C111" s="94"/>
      <c r="D111" s="18" t="s">
        <v>88</v>
      </c>
      <c r="E111" s="19"/>
      <c r="F111" s="28"/>
      <c r="G111" s="28"/>
      <c r="H111" s="19"/>
      <c r="I111" s="20"/>
    </row>
    <row r="112" spans="2:9" s="3" customFormat="1" ht="15">
      <c r="B112" s="21">
        <v>21</v>
      </c>
      <c r="C112" s="110" t="s">
        <v>136</v>
      </c>
      <c r="D112" s="22" t="s">
        <v>149</v>
      </c>
      <c r="E112" s="112">
        <v>1</v>
      </c>
      <c r="F112" s="113">
        <v>0.375</v>
      </c>
      <c r="G112" s="113">
        <v>0.375</v>
      </c>
      <c r="H112" s="112" t="s">
        <v>99</v>
      </c>
      <c r="I112" s="114" t="s">
        <v>96</v>
      </c>
    </row>
    <row r="113" spans="2:9" s="3" customFormat="1" ht="15">
      <c r="B113" s="10"/>
      <c r="C113" s="115"/>
      <c r="D113" s="117" t="s">
        <v>150</v>
      </c>
      <c r="E113" s="7"/>
      <c r="F113" s="8"/>
      <c r="G113" s="8"/>
      <c r="H113" s="7"/>
      <c r="I113" s="9"/>
    </row>
    <row r="114" spans="2:9" s="3" customFormat="1" ht="15">
      <c r="B114" s="10"/>
      <c r="C114" s="115"/>
      <c r="D114" s="6" t="s">
        <v>151</v>
      </c>
      <c r="E114" s="7"/>
      <c r="F114" s="8"/>
      <c r="G114" s="8"/>
      <c r="H114" s="7"/>
      <c r="I114" s="9"/>
    </row>
    <row r="115" spans="2:9" s="3" customFormat="1" ht="15">
      <c r="B115" s="16"/>
      <c r="C115" s="109"/>
      <c r="D115" s="118" t="s">
        <v>152</v>
      </c>
      <c r="E115" s="19"/>
      <c r="F115" s="28"/>
      <c r="G115" s="28"/>
      <c r="H115" s="19"/>
      <c r="I115" s="20"/>
    </row>
    <row r="116" spans="2:9" s="3" customFormat="1" ht="14.25">
      <c r="B116" s="21">
        <v>22</v>
      </c>
      <c r="C116" s="111" t="s">
        <v>135</v>
      </c>
      <c r="D116" s="22" t="s">
        <v>164</v>
      </c>
      <c r="E116" s="112">
        <v>1</v>
      </c>
      <c r="F116" s="72">
        <v>0.375</v>
      </c>
      <c r="G116" s="72">
        <v>0.375</v>
      </c>
      <c r="H116" s="112" t="s">
        <v>99</v>
      </c>
      <c r="I116" s="73" t="s">
        <v>96</v>
      </c>
    </row>
    <row r="117" spans="2:9" s="3" customFormat="1" ht="14.25">
      <c r="B117" s="10"/>
      <c r="C117" s="116"/>
      <c r="D117" s="6" t="s">
        <v>165</v>
      </c>
      <c r="E117" s="7"/>
      <c r="F117" s="76"/>
      <c r="G117" s="76"/>
      <c r="H117" s="67"/>
      <c r="I117" s="68"/>
    </row>
    <row r="118" spans="2:9" s="3" customFormat="1" ht="15">
      <c r="B118" s="10"/>
      <c r="C118" s="116"/>
      <c r="D118" s="117" t="s">
        <v>166</v>
      </c>
      <c r="E118" s="7"/>
      <c r="F118" s="76"/>
      <c r="G118" s="76"/>
      <c r="H118" s="67"/>
      <c r="I118" s="68"/>
    </row>
    <row r="119" spans="2:9" s="3" customFormat="1" ht="14.25">
      <c r="B119" s="10"/>
      <c r="C119" s="116"/>
      <c r="D119" s="6" t="s">
        <v>167</v>
      </c>
      <c r="E119" s="7"/>
      <c r="F119" s="76"/>
      <c r="G119" s="76"/>
      <c r="H119" s="67"/>
      <c r="I119" s="68"/>
    </row>
    <row r="120" spans="2:9" s="3" customFormat="1" ht="15">
      <c r="B120" s="10"/>
      <c r="C120" s="116"/>
      <c r="D120" s="6" t="s">
        <v>168</v>
      </c>
      <c r="E120" s="7"/>
      <c r="F120" s="76"/>
      <c r="G120" s="76"/>
      <c r="H120" s="67"/>
      <c r="I120" s="68"/>
    </row>
    <row r="121" spans="2:9" s="3" customFormat="1" ht="14.25">
      <c r="B121" s="10"/>
      <c r="C121" s="116"/>
      <c r="D121" s="6" t="s">
        <v>169</v>
      </c>
      <c r="E121" s="7"/>
      <c r="F121" s="76"/>
      <c r="G121" s="76"/>
      <c r="H121" s="67"/>
      <c r="I121" s="68"/>
    </row>
    <row r="122" spans="2:9" s="3" customFormat="1" ht="14.25">
      <c r="B122" s="10"/>
      <c r="C122" s="116"/>
      <c r="D122" s="6" t="s">
        <v>170</v>
      </c>
      <c r="E122" s="7"/>
      <c r="F122" s="76"/>
      <c r="G122" s="76"/>
      <c r="H122" s="67"/>
      <c r="I122" s="68"/>
    </row>
    <row r="123" spans="2:9" s="3" customFormat="1" ht="14.25">
      <c r="B123" s="16"/>
      <c r="C123" s="94"/>
      <c r="D123" s="18" t="s">
        <v>171</v>
      </c>
      <c r="E123" s="19"/>
      <c r="F123" s="85"/>
      <c r="G123" s="85"/>
      <c r="H123" s="74"/>
      <c r="I123" s="75"/>
    </row>
    <row r="124" spans="2:9" s="3" customFormat="1" ht="15">
      <c r="B124" s="23">
        <v>23</v>
      </c>
      <c r="C124" s="95" t="s">
        <v>137</v>
      </c>
      <c r="D124" s="24" t="s">
        <v>138</v>
      </c>
      <c r="E124" s="25">
        <v>1</v>
      </c>
      <c r="F124" s="96">
        <v>0.375</v>
      </c>
      <c r="G124" s="96">
        <v>0.375</v>
      </c>
      <c r="H124" s="97" t="s">
        <v>96</v>
      </c>
      <c r="I124" s="98" t="s">
        <v>96</v>
      </c>
    </row>
    <row r="125" spans="2:9" s="3" customFormat="1" ht="15">
      <c r="B125" s="10">
        <v>24</v>
      </c>
      <c r="C125" s="108" t="s">
        <v>153</v>
      </c>
      <c r="D125" s="22" t="s">
        <v>154</v>
      </c>
      <c r="E125" s="112">
        <v>1</v>
      </c>
      <c r="F125" s="113">
        <v>0.375</v>
      </c>
      <c r="G125" s="113" t="s">
        <v>157</v>
      </c>
      <c r="H125" s="112" t="s">
        <v>99</v>
      </c>
      <c r="I125" s="114" t="s">
        <v>157</v>
      </c>
    </row>
    <row r="126" spans="2:9" s="3" customFormat="1" ht="15">
      <c r="B126" s="10"/>
      <c r="C126" s="4"/>
      <c r="D126" s="6" t="s">
        <v>155</v>
      </c>
      <c r="E126" s="7"/>
      <c r="F126" s="8"/>
      <c r="G126" s="8"/>
      <c r="H126" s="7"/>
      <c r="I126" s="9"/>
    </row>
    <row r="127" spans="2:9" s="3" customFormat="1" ht="14.25">
      <c r="B127" s="16"/>
      <c r="C127" s="94"/>
      <c r="D127" s="18" t="s">
        <v>156</v>
      </c>
      <c r="E127" s="19"/>
      <c r="F127" s="28"/>
      <c r="G127" s="28"/>
      <c r="H127" s="19"/>
      <c r="I127" s="20"/>
    </row>
    <row r="128" spans="2:9" s="3" customFormat="1" ht="15">
      <c r="B128" s="10">
        <v>25</v>
      </c>
      <c r="C128" s="4" t="s">
        <v>158</v>
      </c>
      <c r="D128" s="117" t="s">
        <v>159</v>
      </c>
      <c r="E128" s="7">
        <v>1</v>
      </c>
      <c r="F128" s="8">
        <v>0.375</v>
      </c>
      <c r="G128" s="8">
        <v>0.375</v>
      </c>
      <c r="H128" s="7" t="s">
        <v>99</v>
      </c>
      <c r="I128" s="9" t="s">
        <v>96</v>
      </c>
    </row>
    <row r="129" spans="2:9" s="3" customFormat="1" ht="15">
      <c r="B129" s="10"/>
      <c r="C129" s="4"/>
      <c r="D129" s="117" t="s">
        <v>160</v>
      </c>
      <c r="E129" s="7"/>
      <c r="F129" s="8"/>
      <c r="G129" s="8"/>
      <c r="H129" s="7"/>
      <c r="I129" s="9"/>
    </row>
    <row r="130" spans="2:9" s="3" customFormat="1" ht="14.25">
      <c r="B130" s="16"/>
      <c r="C130" s="94"/>
      <c r="D130" s="18" t="s">
        <v>161</v>
      </c>
      <c r="E130" s="19"/>
      <c r="F130" s="28"/>
      <c r="G130" s="28"/>
      <c r="H130" s="19"/>
      <c r="I130" s="20"/>
    </row>
    <row r="131" spans="2:9" s="3" customFormat="1" ht="15">
      <c r="B131" s="23">
        <v>26</v>
      </c>
      <c r="C131" s="95" t="s">
        <v>162</v>
      </c>
      <c r="D131" s="24" t="s">
        <v>163</v>
      </c>
      <c r="E131" s="25">
        <v>1</v>
      </c>
      <c r="F131" s="26">
        <v>0.375</v>
      </c>
      <c r="G131" s="26">
        <v>0.375</v>
      </c>
      <c r="H131" s="25" t="s">
        <v>99</v>
      </c>
      <c r="I131" s="27" t="s">
        <v>96</v>
      </c>
    </row>
    <row r="132" spans="2:9" s="3" customFormat="1" ht="14.25" thickBot="1">
      <c r="B132" s="12" t="s">
        <v>75</v>
      </c>
      <c r="C132" s="13"/>
      <c r="D132" s="13"/>
      <c r="E132" s="14">
        <f>SUM(E100:E131)</f>
        <v>11</v>
      </c>
      <c r="F132" s="14"/>
      <c r="G132" s="14"/>
      <c r="H132" s="14">
        <f>COUNTIF(H100:H131,"○")</f>
        <v>3</v>
      </c>
      <c r="I132" s="15">
        <f>COUNTIF(I100:I131,"○")</f>
        <v>10</v>
      </c>
    </row>
    <row r="133" spans="2:9" s="3" customFormat="1" ht="13.5">
      <c r="B133" s="2"/>
      <c r="E133" s="2"/>
      <c r="F133" s="2"/>
      <c r="G133" s="2"/>
      <c r="H133" s="2"/>
      <c r="I133" s="2"/>
    </row>
    <row r="134" spans="2:9" ht="13.5">
      <c r="B134" s="2"/>
      <c r="C134" s="3"/>
      <c r="D134" s="37" t="s">
        <v>79</v>
      </c>
      <c r="E134" s="88" t="s">
        <v>2</v>
      </c>
      <c r="F134" s="88" t="s">
        <v>4</v>
      </c>
      <c r="G134" s="88" t="s">
        <v>5</v>
      </c>
      <c r="H134" s="88" t="s">
        <v>6</v>
      </c>
      <c r="I134" s="88" t="s">
        <v>7</v>
      </c>
    </row>
    <row r="135" spans="4:9" ht="13.5">
      <c r="D135" s="89" t="s">
        <v>125</v>
      </c>
      <c r="E135" s="90">
        <f>E29</f>
        <v>13</v>
      </c>
      <c r="F135" s="91">
        <f>COUNTA(F4:F28)-COUNTIF(F4:F28,"×")</f>
        <v>7</v>
      </c>
      <c r="G135" s="91">
        <f>COUNTA(G4:G28)-COUNTIF(G4:G28,"×")</f>
        <v>7</v>
      </c>
      <c r="H135" s="90">
        <f>H29</f>
        <v>7</v>
      </c>
      <c r="I135" s="90">
        <f>I29</f>
        <v>7</v>
      </c>
    </row>
    <row r="136" spans="4:9" ht="13.5">
      <c r="D136" s="89" t="s">
        <v>74</v>
      </c>
      <c r="E136" s="90">
        <f>E61+E95+E132</f>
        <v>26</v>
      </c>
      <c r="F136" s="91">
        <f>COUNTA(F37:F60,F68:F94,F100:F131)-COUNTIF(F37:F131,"×")</f>
        <v>24</v>
      </c>
      <c r="G136" s="101">
        <f>COUNTA(G37:G60,G68:G94,G100:G131)-COUNTIF(G37:G131,"×")</f>
        <v>25</v>
      </c>
      <c r="H136" s="90">
        <f>H61+H95+H132</f>
        <v>7</v>
      </c>
      <c r="I136" s="90">
        <f>I61+I95+I132</f>
        <v>25</v>
      </c>
    </row>
    <row r="137" spans="4:9" ht="14.25" thickBot="1">
      <c r="D137" s="92" t="s">
        <v>76</v>
      </c>
      <c r="E137" s="93">
        <f>E136+E135</f>
        <v>39</v>
      </c>
      <c r="F137" s="100">
        <f>F135+F136</f>
        <v>31</v>
      </c>
      <c r="G137" s="102">
        <f>G135+G136</f>
        <v>32</v>
      </c>
      <c r="H137" s="93">
        <f>H136+H135</f>
        <v>14</v>
      </c>
      <c r="I137" s="93">
        <f>I136+I135</f>
        <v>32</v>
      </c>
    </row>
    <row r="138" spans="4:5" ht="14.25" thickBot="1">
      <c r="D138" s="99" t="s">
        <v>78</v>
      </c>
      <c r="E138" s="103">
        <f>26-E136</f>
        <v>0</v>
      </c>
    </row>
  </sheetData>
  <printOptions/>
  <pageMargins left="0.2755905511811024" right="0.2755905511811024" top="0.51" bottom="0.4330708661417323" header="0.32" footer="0.31496062992125984"/>
  <pageSetup orientation="landscape" paperSize="9" r:id="rId1"/>
  <rowBreaks count="3" manualBreakCount="3">
    <brk id="33" max="255" man="1"/>
    <brk id="64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遮断呆人 Studio-ACCESS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どろぼうひげ</dc:creator>
  <cp:keywords/>
  <dc:description/>
  <cp:lastModifiedBy>どろぼうひげ</cp:lastModifiedBy>
  <cp:lastPrinted>2011-06-26T14:15:29Z</cp:lastPrinted>
  <dcterms:created xsi:type="dcterms:W3CDTF">2011-06-26T12:30:46Z</dcterms:created>
  <dcterms:modified xsi:type="dcterms:W3CDTF">2011-06-28T23:58:59Z</dcterms:modified>
  <cp:category/>
  <cp:version/>
  <cp:contentType/>
  <cp:contentStatus/>
</cp:coreProperties>
</file>